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centralsan\dept\pers\DOC\PAnderson\Open Enrollments\2024 OE\"/>
    </mc:Choice>
  </mc:AlternateContent>
  <xr:revisionPtr revIDLastSave="0" documentId="8_{DC7755D9-0D7E-422A-B9E7-245ECD7D2B5F}" xr6:coauthVersionLast="47" xr6:coauthVersionMax="47" xr10:uidLastSave="{00000000-0000-0000-0000-000000000000}"/>
  <bookViews>
    <workbookView xWindow="27510" yWindow="1710" windowWidth="18900" windowHeight="1105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8" i="1"/>
  <c r="F12" i="1"/>
  <c r="I12" i="1"/>
  <c r="I17" i="1" l="1"/>
  <c r="I13" i="1"/>
  <c r="I14" i="1" s="1"/>
  <c r="I15" i="1" s="1"/>
  <c r="F17" i="1"/>
  <c r="I18" i="1" l="1"/>
  <c r="F9" i="1"/>
  <c r="F10" i="1" l="1"/>
  <c r="F13" i="1" s="1"/>
  <c r="F14" i="1" s="1"/>
  <c r="F18" i="1" s="1"/>
</calcChain>
</file>

<file path=xl/sharedStrings.xml><?xml version="1.0" encoding="utf-8"?>
<sst xmlns="http://schemas.openxmlformats.org/spreadsheetml/2006/main" count="41" uniqueCount="33">
  <si>
    <t>Rounded up</t>
  </si>
  <si>
    <t>Minus Basic</t>
  </si>
  <si>
    <t>Rounded Down</t>
  </si>
  <si>
    <t>Age</t>
  </si>
  <si>
    <t>Rate per 1,000</t>
  </si>
  <si>
    <t>Under 30</t>
  </si>
  <si>
    <t>30-34</t>
  </si>
  <si>
    <t>35-39</t>
  </si>
  <si>
    <t>40-44</t>
  </si>
  <si>
    <t>45-49</t>
  </si>
  <si>
    <t>50-54</t>
  </si>
  <si>
    <t>55-59</t>
  </si>
  <si>
    <t>60-64</t>
  </si>
  <si>
    <t>Your age</t>
  </si>
  <si>
    <t>65 and over</t>
  </si>
  <si>
    <t xml:space="preserve">Rate of supplemental </t>
  </si>
  <si>
    <t>Basic Life Insurance: 1.5 times salary</t>
  </si>
  <si>
    <t>Basic Life Insurance: $50,000</t>
  </si>
  <si>
    <t xml:space="preserve">Basic Life Insurance: </t>
  </si>
  <si>
    <t>your hourly wage</t>
  </si>
  <si>
    <t>Employees- Fill in green highlighted cells only</t>
  </si>
  <si>
    <t>Amount of supplemental available:</t>
  </si>
  <si>
    <t>Cost of available supplemental</t>
  </si>
  <si>
    <t>OR</t>
  </si>
  <si>
    <t xml:space="preserve">Verify the Basic Life Insurance Plan you are currently enrolled. If not currently enrolled in Basic Life Insurance, choose one of the options below. </t>
  </si>
  <si>
    <t>Spouse supplemental coverage is limited to 100% of employees combined life insurance coverage</t>
  </si>
  <si>
    <t>Employee must be enrolled in Basic Life Insurance to elect Supplemental Life Insurance for themselves</t>
  </si>
  <si>
    <t>Employee must be enrolled in Basic Life Insurance to elect Supplemental Life Inurance for spouse, domestic partner or child(ren)</t>
  </si>
  <si>
    <t>Spouse supplemental coverage is limited to $50,000 with no medical questionnaire</t>
  </si>
  <si>
    <t xml:space="preserve">Supplemental Maximum: </t>
  </si>
  <si>
    <t>Employee is limited to a combined life insurance coverage of 4 times their annual salary, rounded down to nearest $5,000 with no medical questionnaire (yellow highlighted cells)</t>
  </si>
  <si>
    <t>Basic Life Insurance amount</t>
  </si>
  <si>
    <t>2023 Supplemental Life Insurance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</si>
</sst>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2" fillId="0" borderId="0" xfId="0" applyFont="1"/>
    <xf numFmtId="164" fontId="0" fillId="0" borderId="0" xfId="0" applyNumberFormat="1" applyProtection="1"/>
    <xf numFmtId="164" fontId="0" fillId="0" borderId="0" xfId="0" applyNumberFormat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/>
    <xf numFmtId="0" fontId="0" fillId="0" borderId="0" xfId="0" applyBorder="1"/>
    <xf numFmtId="0" fontId="2" fillId="0" borderId="0" xfId="0" applyFont="1" applyAlignment="1">
      <alignment horizontal="center"/>
    </xf>
    <xf numFmtId="164" fontId="0" fillId="3" borderId="0" xfId="0" applyNumberFormat="1" applyFill="1"/>
    <xf numFmtId="0" fontId="2" fillId="0" borderId="0" xfId="0" applyFont="1" applyAlignment="1">
      <alignment horizontal="left"/>
    </xf>
    <xf numFmtId="164" fontId="0" fillId="0" borderId="0" xfId="0" applyNumberFormat="1" applyFill="1"/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1</xdr:row>
      <xdr:rowOff>38100</xdr:rowOff>
    </xdr:from>
    <xdr:to>
      <xdr:col>15</xdr:col>
      <xdr:colOff>370696</xdr:colOff>
      <xdr:row>17</xdr:row>
      <xdr:rowOff>85338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6125" y="228600"/>
          <a:ext cx="6228571" cy="30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5"/>
  <sheetViews>
    <sheetView tabSelected="1" workbookViewId="0">
      <selection activeCell="F15" sqref="F15"/>
    </sheetView>
  </sheetViews>
  <sheetFormatPr defaultRowHeight="15" x14ac:dyDescent="0.25"/>
  <cols>
    <col min="1" max="1" width="8.5703125" customWidth="1"/>
    <col min="2" max="2" width="17.28515625" bestFit="1" customWidth="1"/>
    <col min="4" max="4" width="4" customWidth="1"/>
    <col min="5" max="5" width="37.140625" bestFit="1" customWidth="1"/>
    <col min="6" max="6" width="11.140625" bestFit="1" customWidth="1"/>
    <col min="8" max="8" width="32.5703125" bestFit="1" customWidth="1"/>
    <col min="9" max="9" width="11.140625" bestFit="1" customWidth="1"/>
    <col min="10" max="10" width="9.140625" customWidth="1"/>
    <col min="11" max="11" width="46.140625" customWidth="1"/>
  </cols>
  <sheetData>
    <row r="1" spans="2:11" x14ac:dyDescent="0.25">
      <c r="B1" s="19" t="s">
        <v>32</v>
      </c>
      <c r="C1" s="20"/>
      <c r="D1" s="20"/>
      <c r="E1" s="21"/>
    </row>
    <row r="2" spans="2:11" x14ac:dyDescent="0.25">
      <c r="B2" s="19" t="s">
        <v>20</v>
      </c>
      <c r="C2" s="20"/>
      <c r="D2" s="20"/>
      <c r="E2" s="21"/>
    </row>
    <row r="3" spans="2:11" x14ac:dyDescent="0.25">
      <c r="B3" s="6"/>
      <c r="C3" s="6"/>
      <c r="D3" s="6"/>
      <c r="E3" s="6"/>
    </row>
    <row r="4" spans="2:11" x14ac:dyDescent="0.25">
      <c r="D4" s="9"/>
      <c r="E4" s="11" t="s">
        <v>24</v>
      </c>
      <c r="F4" s="9"/>
      <c r="G4" s="9"/>
      <c r="H4" s="9"/>
      <c r="I4" s="9"/>
      <c r="J4" s="9"/>
      <c r="K4" s="11"/>
    </row>
    <row r="6" spans="2:11" ht="18.75" x14ac:dyDescent="0.3">
      <c r="E6" s="7" t="s">
        <v>16</v>
      </c>
      <c r="F6" s="22" t="s">
        <v>23</v>
      </c>
      <c r="G6" s="22"/>
      <c r="H6" s="7" t="s">
        <v>17</v>
      </c>
    </row>
    <row r="7" spans="2:11" ht="7.5" customHeight="1" x14ac:dyDescent="0.25">
      <c r="E7" s="2"/>
      <c r="H7" s="2"/>
    </row>
    <row r="8" spans="2:11" x14ac:dyDescent="0.25">
      <c r="B8" t="s">
        <v>19</v>
      </c>
      <c r="C8" s="1">
        <v>39.85</v>
      </c>
      <c r="E8" t="s">
        <v>18</v>
      </c>
      <c r="F8" s="3">
        <f>SUM(C8*2080)</f>
        <v>82888</v>
      </c>
      <c r="H8" t="s">
        <v>18</v>
      </c>
      <c r="I8" s="4">
        <v>50000</v>
      </c>
    </row>
    <row r="9" spans="2:11" x14ac:dyDescent="0.25">
      <c r="E9" t="s">
        <v>0</v>
      </c>
      <c r="F9" s="4">
        <f>CEILING(F8, 1000)</f>
        <v>83000</v>
      </c>
      <c r="I9" s="4"/>
    </row>
    <row r="10" spans="2:11" x14ac:dyDescent="0.25">
      <c r="E10" t="s">
        <v>31</v>
      </c>
      <c r="F10" s="4">
        <f>SUM(F9*1.5)</f>
        <v>124500</v>
      </c>
      <c r="I10" s="4"/>
    </row>
    <row r="11" spans="2:11" x14ac:dyDescent="0.25">
      <c r="F11" s="4"/>
      <c r="I11" s="4"/>
    </row>
    <row r="12" spans="2:11" x14ac:dyDescent="0.25">
      <c r="E12" t="s">
        <v>29</v>
      </c>
      <c r="F12" s="4">
        <f>SUM(C8*2080)*4</f>
        <v>331552</v>
      </c>
      <c r="H12" t="s">
        <v>29</v>
      </c>
      <c r="I12" s="4">
        <f>SUM(C8*2080)*4</f>
        <v>331552</v>
      </c>
    </row>
    <row r="13" spans="2:11" x14ac:dyDescent="0.25">
      <c r="E13" t="s">
        <v>1</v>
      </c>
      <c r="F13" s="4">
        <f>F12-F10</f>
        <v>207052</v>
      </c>
      <c r="H13" t="s">
        <v>1</v>
      </c>
      <c r="I13" s="4">
        <f>I12-I8</f>
        <v>281552</v>
      </c>
    </row>
    <row r="14" spans="2:11" x14ac:dyDescent="0.25">
      <c r="E14" t="s">
        <v>2</v>
      </c>
      <c r="F14" s="4">
        <f>FLOOR(F13, 5000)</f>
        <v>205000</v>
      </c>
      <c r="H14" t="s">
        <v>2</v>
      </c>
      <c r="I14" s="4">
        <f>FLOOR(I13, 5000)</f>
        <v>280000</v>
      </c>
    </row>
    <row r="15" spans="2:11" x14ac:dyDescent="0.25">
      <c r="E15" t="s">
        <v>21</v>
      </c>
      <c r="F15" s="10">
        <f>F14</f>
        <v>205000</v>
      </c>
      <c r="H15" t="s">
        <v>21</v>
      </c>
      <c r="I15" s="12">
        <f>I14</f>
        <v>280000</v>
      </c>
    </row>
    <row r="16" spans="2:11" x14ac:dyDescent="0.25">
      <c r="F16" s="4"/>
      <c r="I16" s="4"/>
    </row>
    <row r="17" spans="2:14" x14ac:dyDescent="0.25">
      <c r="B17" t="s">
        <v>13</v>
      </c>
      <c r="C17" s="1" t="s">
        <v>8</v>
      </c>
      <c r="E17" t="s">
        <v>15</v>
      </c>
      <c r="F17" s="4">
        <f>VLOOKUP(C17,Sheet2!B2:C11,2,FALSE)</f>
        <v>6.6000000000000003E-2</v>
      </c>
      <c r="H17" t="s">
        <v>15</v>
      </c>
      <c r="I17" s="4">
        <f>VLOOKUP(C17,Sheet2!B2:C11,2,FALSE)</f>
        <v>6.6000000000000003E-2</v>
      </c>
    </row>
    <row r="18" spans="2:14" x14ac:dyDescent="0.25">
      <c r="E18" t="s">
        <v>22</v>
      </c>
      <c r="F18" s="4">
        <f>SUM(F15/1000)*F17</f>
        <v>13.530000000000001</v>
      </c>
      <c r="H18" t="s">
        <v>22</v>
      </c>
      <c r="I18" s="4">
        <f>SUM(I15/1000)*I17</f>
        <v>18.48</v>
      </c>
    </row>
    <row r="21" spans="2:14" x14ac:dyDescent="0.25">
      <c r="C21" s="23" t="s">
        <v>26</v>
      </c>
      <c r="D21" s="24"/>
      <c r="E21" s="24"/>
      <c r="F21" s="24"/>
      <c r="G21" s="24"/>
      <c r="H21" s="24"/>
      <c r="I21" s="24"/>
      <c r="J21" s="24"/>
      <c r="K21" s="25"/>
      <c r="L21" s="5"/>
      <c r="M21" s="5"/>
      <c r="N21" s="8"/>
    </row>
    <row r="22" spans="2:14" x14ac:dyDescent="0.25">
      <c r="C22" s="13" t="s">
        <v>27</v>
      </c>
      <c r="D22" s="14"/>
      <c r="E22" s="14"/>
      <c r="F22" s="14"/>
      <c r="G22" s="14"/>
      <c r="H22" s="14"/>
      <c r="I22" s="14"/>
      <c r="J22" s="14"/>
      <c r="K22" s="15"/>
      <c r="L22" s="5"/>
      <c r="M22" s="5"/>
      <c r="N22" s="5"/>
    </row>
    <row r="23" spans="2:14" x14ac:dyDescent="0.25">
      <c r="C23" s="13" t="s">
        <v>30</v>
      </c>
      <c r="D23" s="14"/>
      <c r="E23" s="14"/>
      <c r="F23" s="14"/>
      <c r="G23" s="14"/>
      <c r="H23" s="14"/>
      <c r="I23" s="14"/>
      <c r="J23" s="14"/>
      <c r="K23" s="15"/>
      <c r="L23" s="8"/>
      <c r="M23" s="8"/>
      <c r="N23" s="8"/>
    </row>
    <row r="24" spans="2:14" x14ac:dyDescent="0.25">
      <c r="C24" s="13" t="s">
        <v>25</v>
      </c>
      <c r="D24" s="14"/>
      <c r="E24" s="14"/>
      <c r="F24" s="14"/>
      <c r="G24" s="14"/>
      <c r="H24" s="14"/>
      <c r="I24" s="14"/>
      <c r="J24" s="14"/>
      <c r="K24" s="15"/>
      <c r="L24" s="8"/>
      <c r="M24" s="8"/>
      <c r="N24" s="8"/>
    </row>
    <row r="25" spans="2:14" x14ac:dyDescent="0.25">
      <c r="C25" s="16" t="s">
        <v>28</v>
      </c>
      <c r="D25" s="17"/>
      <c r="E25" s="17"/>
      <c r="F25" s="17"/>
      <c r="G25" s="17"/>
      <c r="H25" s="17"/>
      <c r="I25" s="17"/>
      <c r="J25" s="17"/>
      <c r="K25" s="18"/>
      <c r="L25" s="8"/>
      <c r="M25" s="8"/>
      <c r="N25" s="8"/>
    </row>
  </sheetData>
  <sheetProtection selectLockedCells="1"/>
  <mergeCells count="8">
    <mergeCell ref="C23:K23"/>
    <mergeCell ref="C24:K24"/>
    <mergeCell ref="C25:K25"/>
    <mergeCell ref="B1:E1"/>
    <mergeCell ref="B2:E2"/>
    <mergeCell ref="F6:G6"/>
    <mergeCell ref="C21:K21"/>
    <mergeCell ref="C22:K22"/>
  </mergeCells>
  <pageMargins left="0.7" right="0.7" top="0.75" bottom="0.75" header="0.3" footer="0.3"/>
  <pageSetup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Sheet2!$B$3:$B$11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1"/>
  <sheetViews>
    <sheetView workbookViewId="0">
      <selection activeCell="H2" sqref="H2"/>
    </sheetView>
  </sheetViews>
  <sheetFormatPr defaultRowHeight="15" x14ac:dyDescent="0.25"/>
  <sheetData>
    <row r="2" spans="2:3" x14ac:dyDescent="0.25">
      <c r="B2" t="s">
        <v>3</v>
      </c>
      <c r="C2" t="s">
        <v>4</v>
      </c>
    </row>
    <row r="3" spans="2:3" x14ac:dyDescent="0.25">
      <c r="B3" t="s">
        <v>5</v>
      </c>
      <c r="C3">
        <v>2.4E-2</v>
      </c>
    </row>
    <row r="4" spans="2:3" x14ac:dyDescent="0.25">
      <c r="B4" t="s">
        <v>6</v>
      </c>
      <c r="C4">
        <v>3.5000000000000003E-2</v>
      </c>
    </row>
    <row r="5" spans="2:3" x14ac:dyDescent="0.25">
      <c r="B5" t="s">
        <v>7</v>
      </c>
      <c r="C5">
        <v>4.7E-2</v>
      </c>
    </row>
    <row r="6" spans="2:3" x14ac:dyDescent="0.25">
      <c r="B6" t="s">
        <v>8</v>
      </c>
      <c r="C6">
        <v>6.6000000000000003E-2</v>
      </c>
    </row>
    <row r="7" spans="2:3" x14ac:dyDescent="0.25">
      <c r="B7" t="s">
        <v>9</v>
      </c>
      <c r="C7">
        <v>0.112</v>
      </c>
    </row>
    <row r="8" spans="2:3" x14ac:dyDescent="0.25">
      <c r="B8" t="s">
        <v>10</v>
      </c>
      <c r="C8">
        <v>0.17100000000000001</v>
      </c>
    </row>
    <row r="9" spans="2:3" x14ac:dyDescent="0.25">
      <c r="B9" t="s">
        <v>11</v>
      </c>
      <c r="C9">
        <v>0.26600000000000001</v>
      </c>
    </row>
    <row r="10" spans="2:3" x14ac:dyDescent="0.25">
      <c r="B10" t="s">
        <v>12</v>
      </c>
      <c r="C10">
        <v>0.40699999999999997</v>
      </c>
    </row>
    <row r="11" spans="2:3" x14ac:dyDescent="0.25">
      <c r="B11" t="s">
        <v>14</v>
      </c>
      <c r="C11">
        <v>0.70799999999999996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Patricia</dc:creator>
  <cp:lastModifiedBy>Anderson, Patricia</cp:lastModifiedBy>
  <dcterms:created xsi:type="dcterms:W3CDTF">2020-10-18T21:14:48Z</dcterms:created>
  <dcterms:modified xsi:type="dcterms:W3CDTF">2023-05-08T19:59:45Z</dcterms:modified>
</cp:coreProperties>
</file>